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Vyberova rizeni 2019\021_RUZNE_ZDROJE_Oprava_fasady_a_vymena_oken_UL\ZD\"/>
    </mc:Choice>
  </mc:AlternateContent>
  <bookViews>
    <workbookView xWindow="0" yWindow="0" windowWidth="11130" windowHeight="9465"/>
  </bookViews>
  <sheets>
    <sheet name="Okna" sheetId="1" r:id="rId1"/>
    <sheet name="Fasáda" sheetId="3" r:id="rId2"/>
  </sheets>
  <definedNames>
    <definedName name="_xlnm.Print_Area" localSheetId="1">Fasáda!$A$1:$F$24</definedName>
    <definedName name="_xlnm.Print_Area" localSheetId="0">Okna!$A$1:$F$29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3" l="1"/>
  <c r="F14" i="3"/>
  <c r="F15" i="3"/>
  <c r="F16" i="3"/>
  <c r="F17" i="3"/>
  <c r="F18" i="3"/>
  <c r="F19" i="3"/>
  <c r="F20" i="3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12" i="1"/>
  <c r="D12" i="3" l="1"/>
  <c r="F12" i="3" s="1"/>
  <c r="F21" i="3" s="1"/>
  <c r="F22" i="3" s="1"/>
  <c r="F23" i="3" l="1"/>
  <c r="E24" i="3" s="1"/>
  <c r="F26" i="1" l="1"/>
  <c r="F27" i="1" l="1"/>
  <c r="F28" i="1" s="1"/>
  <c r="E29" i="1" s="1"/>
</calcChain>
</file>

<file path=xl/sharedStrings.xml><?xml version="1.0" encoding="utf-8"?>
<sst xmlns="http://schemas.openxmlformats.org/spreadsheetml/2006/main" count="119" uniqueCount="50">
  <si>
    <t>Rozpočet stavebních prací</t>
  </si>
  <si>
    <r>
      <rPr>
        <b/>
        <sz val="10"/>
        <rFont val="Arial CE"/>
        <charset val="238"/>
      </rPr>
      <t xml:space="preserve">Akce: </t>
    </r>
    <r>
      <rPr>
        <b/>
        <sz val="14"/>
        <rFont val="Arial CE"/>
        <charset val="238"/>
      </rPr>
      <t xml:space="preserve"> </t>
    </r>
    <r>
      <rPr>
        <b/>
        <sz val="14"/>
        <color rgb="FF0070C0"/>
        <rFont val="Arial Black"/>
        <family val="2"/>
        <charset val="238"/>
      </rPr>
      <t>"Oprava oken a fasády budovy ředitelství - Ústí nad Labem - II.etapa"</t>
    </r>
  </si>
  <si>
    <t xml:space="preserve">JKSO:   </t>
  </si>
  <si>
    <t xml:space="preserve">EČO:   </t>
  </si>
  <si>
    <t xml:space="preserve">Objednatel: Unipetrol výzkumně vzdělávací centrum, a.s. </t>
  </si>
  <si>
    <t xml:space="preserve">Zpracoval:   </t>
  </si>
  <si>
    <t xml:space="preserve">Zhotovitel:   </t>
  </si>
  <si>
    <t>Datum:   15. 12. 2018</t>
  </si>
  <si>
    <t>P.Č.</t>
  </si>
  <si>
    <t>Popis</t>
  </si>
  <si>
    <t>MJ</t>
  </si>
  <si>
    <t>Množství celkem</t>
  </si>
  <si>
    <t>Cena jednotková</t>
  </si>
  <si>
    <t>Cena celkem    bez DPH</t>
  </si>
  <si>
    <t>1</t>
  </si>
  <si>
    <t>3</t>
  </si>
  <si>
    <t>4</t>
  </si>
  <si>
    <t>5</t>
  </si>
  <si>
    <t>6</t>
  </si>
  <si>
    <t>7</t>
  </si>
  <si>
    <t>STAVEBNÍ  PRÁCE</t>
  </si>
  <si>
    <t>Výroba dřevěných oken č. 1  ( DO 1 )</t>
  </si>
  <si>
    <t>ks</t>
  </si>
  <si>
    <t>Dodávka a MTŽ žaluzií  ( na 1 okno - 4 žaluzie )</t>
  </si>
  <si>
    <t>Pákový ovladač oken  DO 1</t>
  </si>
  <si>
    <t>Demontáž stávajících okenních výplní</t>
  </si>
  <si>
    <t>Montáž velkých oken  DO 1</t>
  </si>
  <si>
    <t>Zednické začištění ostění po osazení oken</t>
  </si>
  <si>
    <t>mb</t>
  </si>
  <si>
    <t>Dodávka a montáž vnitřních parapetů</t>
  </si>
  <si>
    <t xml:space="preserve">Demontáž stávajících oken </t>
  </si>
  <si>
    <t>Montáž a demontáž lešení - pracovní řadové</t>
  </si>
  <si>
    <t>m2</t>
  </si>
  <si>
    <t>Odvoz suti, kontejnery a skládkovné</t>
  </si>
  <si>
    <t>kpl</t>
  </si>
  <si>
    <t>Přesuny materiálů a režie při realizaci oprav</t>
  </si>
  <si>
    <t xml:space="preserve">mezisoučet stavební práce </t>
  </si>
  <si>
    <t>Celkem bez DPH</t>
  </si>
  <si>
    <t>DPH 21%</t>
  </si>
  <si>
    <t>Celkem vč. DPH</t>
  </si>
  <si>
    <r>
      <t xml:space="preserve">Zhotovitel:    </t>
    </r>
    <r>
      <rPr>
        <sz val="11"/>
        <rFont val="Arial CE"/>
        <charset val="238"/>
      </rPr>
      <t xml:space="preserve">  </t>
    </r>
  </si>
  <si>
    <t>Úpravy povrchů fasády budovy včetně nátěrů</t>
  </si>
  <si>
    <t>Štukaterské práce na detailech fasády</t>
  </si>
  <si>
    <t>Bourací práce</t>
  </si>
  <si>
    <t>Pronájem lešení po dobu realizace fasády</t>
  </si>
  <si>
    <t>Klempířské práce  ( parapety, římsy, stříšky )</t>
  </si>
  <si>
    <t>Dodávka plastových oken č. 1 (1370x1560)</t>
  </si>
  <si>
    <t>Dodávka plastových oken č. 2 (1893x1798)</t>
  </si>
  <si>
    <t>Dodávka plastových oken č. 3 (720x1760)</t>
  </si>
  <si>
    <t>doplní účastník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</si>
</sst>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K_č_-;\-* #,##0.00\ _K_č_-;_-* &quot;-&quot;??\ _K_č_-;_-@_-"/>
    <numFmt numFmtId="164" formatCode="#,##0;\-#,##0"/>
    <numFmt numFmtId="165" formatCode="#,##0.000;\-#,##0.000"/>
    <numFmt numFmtId="166" formatCode="#,##0.00;\-#,##0.00"/>
    <numFmt numFmtId="167" formatCode="#,##0_ ;\-#,##0\ "/>
  </numFmts>
  <fonts count="24">
    <font>
      <sz val="11"/>
      <color theme="1"/>
      <name val="Calibri"/>
      <family val="2"/>
      <charset val="238"/>
      <scheme val="minor"/>
    </font>
    <font>
      <b/>
      <sz val="16"/>
      <name val="Arial CE"/>
      <charset val="238"/>
    </font>
    <font>
      <b/>
      <sz val="14"/>
      <name val="Arial CE"/>
      <charset val="238"/>
    </font>
    <font>
      <sz val="7"/>
      <name val="Arial CE"/>
      <charset val="238"/>
    </font>
    <font>
      <b/>
      <sz val="8"/>
      <name val="Arial CE"/>
      <charset val="238"/>
    </font>
    <font>
      <sz val="8"/>
      <name val="Arial CE"/>
      <charset val="238"/>
    </font>
    <font>
      <sz val="8"/>
      <name val="Arial CYR"/>
      <charset val="238"/>
    </font>
    <font>
      <b/>
      <i/>
      <sz val="10"/>
      <name val="Arial CE"/>
      <charset val="238"/>
    </font>
    <font>
      <sz val="10"/>
      <name val="Arial CE"/>
      <charset val="238"/>
    </font>
    <font>
      <sz val="8"/>
      <name val="MS Sans Serif"/>
      <family val="2"/>
      <charset val="238"/>
    </font>
    <font>
      <b/>
      <i/>
      <sz val="9"/>
      <name val="Arial CE"/>
      <charset val="238"/>
    </font>
    <font>
      <b/>
      <i/>
      <sz val="12"/>
      <name val="Arial CE"/>
      <charset val="238"/>
    </font>
    <font>
      <b/>
      <sz val="10"/>
      <name val="Arial CE"/>
      <charset val="238"/>
    </font>
    <font>
      <b/>
      <sz val="18"/>
      <name val="Arial Black"/>
      <family val="2"/>
      <charset val="238"/>
    </font>
    <font>
      <b/>
      <sz val="16"/>
      <name val="Arial Black"/>
      <family val="2"/>
      <charset val="238"/>
    </font>
    <font>
      <b/>
      <sz val="8"/>
      <name val="MS Sans Serif"/>
      <family val="2"/>
      <charset val="238"/>
    </font>
    <font>
      <b/>
      <u/>
      <sz val="8"/>
      <name val="MS Sans Serif"/>
      <family val="2"/>
      <charset val="238"/>
    </font>
    <font>
      <b/>
      <sz val="14"/>
      <color rgb="FF0070C0"/>
      <name val="Arial Black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</font>
    <font>
      <b/>
      <sz val="8"/>
      <color rgb="FFFF0000"/>
      <name val="MS Sans Serif"/>
      <charset val="1"/>
    </font>
    <font>
      <sz val="11"/>
      <name val="Arial CE"/>
      <charset val="238"/>
    </font>
    <font>
      <sz val="11"/>
      <color rgb="FFFF000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66FF33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 applyProtection="1">
      <alignment horizontal="left" vertical="top"/>
      <protection locked="0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164" fontId="4" fillId="3" borderId="6" xfId="0" applyNumberFormat="1" applyFont="1" applyFill="1" applyBorder="1" applyAlignment="1" applyProtection="1">
      <alignment horizontal="center"/>
      <protection locked="0"/>
    </xf>
    <xf numFmtId="0" fontId="4" fillId="3" borderId="7" xfId="0" applyFont="1" applyFill="1" applyBorder="1" applyAlignment="1" applyProtection="1">
      <alignment horizontal="left" wrapText="1"/>
      <protection locked="0"/>
    </xf>
    <xf numFmtId="0" fontId="2" fillId="3" borderId="7" xfId="0" applyFont="1" applyFill="1" applyBorder="1" applyAlignment="1" applyProtection="1">
      <alignment horizontal="left" wrapText="1"/>
      <protection locked="0"/>
    </xf>
    <xf numFmtId="165" fontId="4" fillId="3" borderId="7" xfId="0" applyNumberFormat="1" applyFont="1" applyFill="1" applyBorder="1" applyAlignment="1" applyProtection="1">
      <alignment horizontal="right"/>
      <protection locked="0"/>
    </xf>
    <xf numFmtId="166" fontId="4" fillId="3" borderId="7" xfId="0" applyNumberFormat="1" applyFont="1" applyFill="1" applyBorder="1" applyAlignment="1" applyProtection="1">
      <alignment horizontal="right"/>
      <protection locked="0"/>
    </xf>
    <xf numFmtId="164" fontId="5" fillId="0" borderId="8" xfId="0" applyNumberFormat="1" applyFont="1" applyBorder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left" wrapText="1"/>
      <protection locked="0"/>
    </xf>
    <xf numFmtId="0" fontId="7" fillId="0" borderId="9" xfId="0" applyFont="1" applyBorder="1" applyAlignment="1" applyProtection="1">
      <alignment horizontal="left" wrapText="1"/>
      <protection locked="0"/>
    </xf>
    <xf numFmtId="166" fontId="8" fillId="3" borderId="11" xfId="0" applyNumberFormat="1" applyFont="1" applyFill="1" applyBorder="1" applyAlignment="1" applyProtection="1">
      <alignment horizontal="right"/>
      <protection locked="0"/>
    </xf>
    <xf numFmtId="164" fontId="5" fillId="0" borderId="12" xfId="0" applyNumberFormat="1" applyFont="1" applyBorder="1" applyAlignment="1" applyProtection="1">
      <alignment horizontal="center"/>
      <protection locked="0"/>
    </xf>
    <xf numFmtId="0" fontId="5" fillId="0" borderId="13" xfId="0" applyFont="1" applyBorder="1" applyAlignment="1" applyProtection="1">
      <alignment horizontal="left" wrapText="1"/>
      <protection locked="0"/>
    </xf>
    <xf numFmtId="0" fontId="7" fillId="0" borderId="13" xfId="0" applyFont="1" applyBorder="1" applyAlignment="1" applyProtection="1">
      <alignment horizontal="left" wrapText="1"/>
      <protection locked="0"/>
    </xf>
    <xf numFmtId="166" fontId="8" fillId="3" borderId="15" xfId="0" applyNumberFormat="1" applyFont="1" applyFill="1" applyBorder="1" applyAlignment="1" applyProtection="1">
      <alignment horizontal="right"/>
      <protection locked="0"/>
    </xf>
    <xf numFmtId="164" fontId="5" fillId="0" borderId="16" xfId="0" applyNumberFormat="1" applyFont="1" applyBorder="1" applyAlignment="1" applyProtection="1">
      <alignment horizontal="center"/>
      <protection locked="0"/>
    </xf>
    <xf numFmtId="0" fontId="5" fillId="0" borderId="17" xfId="0" applyFont="1" applyBorder="1" applyAlignment="1" applyProtection="1">
      <alignment horizontal="left" wrapText="1"/>
      <protection locked="0"/>
    </xf>
    <xf numFmtId="0" fontId="7" fillId="0" borderId="17" xfId="0" applyFont="1" applyBorder="1" applyAlignment="1" applyProtection="1">
      <alignment horizontal="left" wrapText="1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7" fillId="0" borderId="19" xfId="0" applyFont="1" applyBorder="1" applyAlignment="1" applyProtection="1">
      <alignment horizontal="left" wrapText="1"/>
      <protection locked="0"/>
    </xf>
    <xf numFmtId="0" fontId="10" fillId="0" borderId="0" xfId="0" applyFont="1" applyBorder="1" applyAlignment="1" applyProtection="1">
      <alignment horizontal="left" wrapText="1"/>
      <protection locked="0"/>
    </xf>
    <xf numFmtId="164" fontId="5" fillId="0" borderId="20" xfId="0" applyNumberFormat="1" applyFont="1" applyBorder="1" applyAlignment="1" applyProtection="1">
      <alignment horizontal="center"/>
      <protection locked="0"/>
    </xf>
    <xf numFmtId="0" fontId="5" fillId="0" borderId="19" xfId="0" applyFont="1" applyBorder="1" applyAlignment="1" applyProtection="1">
      <alignment horizontal="left" wrapText="1"/>
      <protection locked="0"/>
    </xf>
    <xf numFmtId="0" fontId="7" fillId="0" borderId="21" xfId="0" applyFont="1" applyBorder="1" applyAlignment="1" applyProtection="1">
      <alignment horizontal="left" wrapText="1"/>
      <protection locked="0"/>
    </xf>
    <xf numFmtId="164" fontId="5" fillId="4" borderId="23" xfId="0" applyNumberFormat="1" applyFont="1" applyFill="1" applyBorder="1" applyAlignment="1" applyProtection="1">
      <alignment horizontal="center"/>
      <protection locked="0"/>
    </xf>
    <xf numFmtId="0" fontId="5" fillId="4" borderId="24" xfId="0" applyFont="1" applyFill="1" applyBorder="1" applyAlignment="1" applyProtection="1">
      <alignment horizontal="left" wrapText="1"/>
      <protection locked="0"/>
    </xf>
    <xf numFmtId="0" fontId="11" fillId="4" borderId="24" xfId="0" applyFont="1" applyFill="1" applyBorder="1" applyAlignment="1" applyProtection="1">
      <alignment horizontal="left" wrapText="1"/>
      <protection locked="0"/>
    </xf>
    <xf numFmtId="165" fontId="5" fillId="4" borderId="24" xfId="0" applyNumberFormat="1" applyFont="1" applyFill="1" applyBorder="1" applyAlignment="1" applyProtection="1">
      <alignment horizontal="right"/>
      <protection locked="0"/>
    </xf>
    <xf numFmtId="166" fontId="5" fillId="4" borderId="24" xfId="0" applyNumberFormat="1" applyFont="1" applyFill="1" applyBorder="1" applyAlignment="1" applyProtection="1">
      <alignment horizontal="right"/>
      <protection locked="0"/>
    </xf>
    <xf numFmtId="164" fontId="4" fillId="0" borderId="25" xfId="0" applyNumberFormat="1" applyFont="1" applyBorder="1" applyAlignment="1" applyProtection="1">
      <alignment horizontal="center"/>
      <protection locked="0"/>
    </xf>
    <xf numFmtId="0" fontId="4" fillId="0" borderId="26" xfId="0" applyFont="1" applyBorder="1" applyAlignment="1" applyProtection="1">
      <alignment horizontal="left" wrapText="1"/>
      <protection locked="0"/>
    </xf>
    <xf numFmtId="0" fontId="2" fillId="5" borderId="26" xfId="0" applyFont="1" applyFill="1" applyBorder="1" applyAlignment="1" applyProtection="1">
      <alignment horizontal="left" vertical="center" wrapText="1"/>
      <protection locked="0"/>
    </xf>
    <xf numFmtId="165" fontId="4" fillId="0" borderId="26" xfId="0" applyNumberFormat="1" applyFont="1" applyBorder="1" applyAlignment="1" applyProtection="1">
      <alignment horizontal="right"/>
      <protection locked="0"/>
    </xf>
    <xf numFmtId="166" fontId="4" fillId="0" borderId="27" xfId="0" applyNumberFormat="1" applyFont="1" applyBorder="1" applyAlignment="1" applyProtection="1">
      <alignment horizontal="right"/>
      <protection locked="0"/>
    </xf>
    <xf numFmtId="164" fontId="5" fillId="0" borderId="28" xfId="0" applyNumberFormat="1" applyFont="1" applyBorder="1" applyAlignment="1" applyProtection="1">
      <alignment horizontal="center"/>
      <protection locked="0"/>
    </xf>
    <xf numFmtId="0" fontId="5" fillId="0" borderId="29" xfId="0" applyFont="1" applyBorder="1" applyAlignment="1" applyProtection="1">
      <alignment horizontal="left" wrapText="1"/>
      <protection locked="0"/>
    </xf>
    <xf numFmtId="0" fontId="8" fillId="0" borderId="29" xfId="0" applyFont="1" applyBorder="1" applyAlignment="1" applyProtection="1">
      <alignment horizontal="left" vertical="center" wrapText="1"/>
      <protection locked="0"/>
    </xf>
    <xf numFmtId="165" fontId="5" fillId="0" borderId="30" xfId="0" applyNumberFormat="1" applyFont="1" applyBorder="1" applyAlignment="1" applyProtection="1">
      <alignment horizontal="right"/>
      <protection locked="0"/>
    </xf>
    <xf numFmtId="166" fontId="5" fillId="0" borderId="15" xfId="0" applyNumberFormat="1" applyFont="1" applyBorder="1" applyAlignment="1" applyProtection="1">
      <alignment horizontal="right"/>
      <protection locked="0"/>
    </xf>
    <xf numFmtId="164" fontId="4" fillId="0" borderId="31" xfId="0" applyNumberFormat="1" applyFont="1" applyBorder="1" applyAlignment="1" applyProtection="1">
      <alignment horizontal="center"/>
      <protection locked="0"/>
    </xf>
    <xf numFmtId="0" fontId="4" fillId="0" borderId="32" xfId="0" applyFont="1" applyBorder="1" applyAlignment="1" applyProtection="1">
      <alignment horizontal="left" wrapText="1"/>
      <protection locked="0"/>
    </xf>
    <xf numFmtId="0" fontId="13" fillId="6" borderId="32" xfId="0" applyFont="1" applyFill="1" applyBorder="1" applyAlignment="1" applyProtection="1">
      <alignment horizontal="left" vertical="center" wrapText="1"/>
      <protection locked="0"/>
    </xf>
    <xf numFmtId="165" fontId="4" fillId="0" borderId="32" xfId="0" applyNumberFormat="1" applyFont="1" applyBorder="1" applyAlignment="1" applyProtection="1">
      <alignment horizontal="right"/>
      <protection locked="0"/>
    </xf>
    <xf numFmtId="0" fontId="0" fillId="0" borderId="0" xfId="0" applyFont="1" applyAlignment="1" applyProtection="1">
      <alignment horizontal="left" vertical="top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164" fontId="5" fillId="0" borderId="0" xfId="0" applyNumberFormat="1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left" wrapText="1"/>
      <protection locked="0"/>
    </xf>
    <xf numFmtId="165" fontId="5" fillId="0" borderId="0" xfId="0" applyNumberFormat="1" applyFont="1" applyBorder="1" applyAlignment="1" applyProtection="1">
      <alignment horizontal="right"/>
      <protection locked="0"/>
    </xf>
    <xf numFmtId="166" fontId="5" fillId="0" borderId="0" xfId="0" applyNumberFormat="1" applyFont="1" applyBorder="1" applyAlignment="1" applyProtection="1">
      <alignment horizontal="right"/>
      <protection locked="0"/>
    </xf>
    <xf numFmtId="164" fontId="0" fillId="0" borderId="0" xfId="0" applyNumberFormat="1" applyAlignment="1" applyProtection="1">
      <alignment horizontal="center" vertical="top"/>
      <protection locked="0"/>
    </xf>
    <xf numFmtId="0" fontId="0" fillId="0" borderId="0" xfId="0" applyAlignment="1" applyProtection="1">
      <alignment horizontal="left" vertical="top" wrapText="1"/>
      <protection locked="0"/>
    </xf>
    <xf numFmtId="165" fontId="0" fillId="0" borderId="0" xfId="0" applyNumberFormat="1" applyAlignment="1" applyProtection="1">
      <alignment horizontal="right" vertical="top"/>
      <protection locked="0"/>
    </xf>
    <xf numFmtId="166" fontId="0" fillId="0" borderId="0" xfId="0" applyNumberFormat="1" applyAlignment="1" applyProtection="1">
      <alignment horizontal="right" vertical="top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166" fontId="16" fillId="0" borderId="0" xfId="0" applyNumberFormat="1" applyFont="1" applyAlignment="1" applyProtection="1">
      <alignment horizontal="right" vertical="top"/>
      <protection locked="0"/>
    </xf>
    <xf numFmtId="0" fontId="1" fillId="7" borderId="0" xfId="0" applyFont="1" applyFill="1" applyAlignment="1" applyProtection="1"/>
    <xf numFmtId="0" fontId="2" fillId="7" borderId="0" xfId="0" applyFont="1" applyFill="1" applyAlignment="1" applyProtection="1">
      <alignment horizontal="left"/>
    </xf>
    <xf numFmtId="0" fontId="3" fillId="7" borderId="0" xfId="0" applyFont="1" applyFill="1" applyAlignment="1" applyProtection="1">
      <alignment horizontal="left"/>
    </xf>
    <xf numFmtId="0" fontId="4" fillId="7" borderId="0" xfId="0" applyFont="1" applyFill="1" applyAlignment="1" applyProtection="1">
      <alignment horizontal="left"/>
    </xf>
    <xf numFmtId="0" fontId="5" fillId="7" borderId="0" xfId="0" applyFont="1" applyFill="1" applyAlignment="1" applyProtection="1">
      <alignment horizontal="left"/>
    </xf>
    <xf numFmtId="0" fontId="19" fillId="0" borderId="0" xfId="0" applyFont="1" applyAlignment="1" applyProtection="1">
      <alignment horizontal="left" vertical="top"/>
      <protection locked="0"/>
    </xf>
    <xf numFmtId="0" fontId="1" fillId="8" borderId="0" xfId="0" applyFont="1" applyFill="1" applyAlignment="1" applyProtection="1"/>
    <xf numFmtId="0" fontId="2" fillId="8" borderId="0" xfId="0" applyFont="1" applyFill="1" applyAlignment="1" applyProtection="1">
      <alignment horizontal="left"/>
    </xf>
    <xf numFmtId="0" fontId="3" fillId="8" borderId="0" xfId="0" applyFont="1" applyFill="1" applyAlignment="1" applyProtection="1">
      <alignment horizontal="left"/>
    </xf>
    <xf numFmtId="0" fontId="4" fillId="8" borderId="0" xfId="0" applyFont="1" applyFill="1" applyAlignment="1" applyProtection="1">
      <alignment horizontal="left"/>
    </xf>
    <xf numFmtId="0" fontId="5" fillId="8" borderId="0" xfId="0" applyFont="1" applyFill="1" applyAlignment="1" applyProtection="1">
      <alignment horizontal="left"/>
    </xf>
    <xf numFmtId="0" fontId="21" fillId="0" borderId="0" xfId="0" applyFont="1" applyAlignment="1" applyProtection="1">
      <alignment horizontal="left" vertical="top"/>
      <protection locked="0"/>
    </xf>
    <xf numFmtId="0" fontId="15" fillId="0" borderId="35" xfId="0" applyFont="1" applyBorder="1" applyAlignment="1" applyProtection="1">
      <alignment horizontal="left" vertical="top"/>
      <protection locked="0"/>
    </xf>
    <xf numFmtId="0" fontId="5" fillId="9" borderId="0" xfId="0" applyFont="1" applyFill="1" applyAlignment="1" applyProtection="1">
      <alignment horizontal="left"/>
    </xf>
    <xf numFmtId="0" fontId="3" fillId="9" borderId="0" xfId="0" applyFont="1" applyFill="1" applyAlignment="1" applyProtection="1">
      <alignment horizontal="left"/>
    </xf>
    <xf numFmtId="164" fontId="4" fillId="0" borderId="16" xfId="0" applyNumberFormat="1" applyFont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left" wrapText="1"/>
      <protection locked="0"/>
    </xf>
    <xf numFmtId="165" fontId="4" fillId="0" borderId="17" xfId="0" applyNumberFormat="1" applyFont="1" applyBorder="1" applyAlignment="1" applyProtection="1">
      <alignment horizontal="right"/>
      <protection locked="0"/>
    </xf>
    <xf numFmtId="166" fontId="12" fillId="3" borderId="15" xfId="0" applyNumberFormat="1" applyFont="1" applyFill="1" applyBorder="1" applyAlignment="1" applyProtection="1">
      <alignment horizontal="right"/>
      <protection locked="0"/>
    </xf>
    <xf numFmtId="164" fontId="4" fillId="0" borderId="20" xfId="0" applyNumberFormat="1" applyFont="1" applyBorder="1" applyAlignment="1" applyProtection="1">
      <alignment horizontal="center"/>
      <protection locked="0"/>
    </xf>
    <xf numFmtId="0" fontId="4" fillId="0" borderId="19" xfId="0" applyFont="1" applyBorder="1" applyAlignment="1" applyProtection="1">
      <alignment horizontal="left" wrapText="1"/>
      <protection locked="0"/>
    </xf>
    <xf numFmtId="165" fontId="4" fillId="0" borderId="19" xfId="0" applyNumberFormat="1" applyFont="1" applyBorder="1" applyAlignment="1" applyProtection="1">
      <alignment horizontal="right"/>
      <protection locked="0"/>
    </xf>
    <xf numFmtId="0" fontId="23" fillId="0" borderId="0" xfId="0" applyFont="1" applyAlignment="1" applyProtection="1">
      <alignment horizontal="left" vertical="top"/>
      <protection locked="0"/>
    </xf>
    <xf numFmtId="167" fontId="5" fillId="0" borderId="9" xfId="0" applyNumberFormat="1" applyFont="1" applyBorder="1" applyAlignment="1" applyProtection="1">
      <alignment horizontal="right"/>
      <protection locked="0"/>
    </xf>
    <xf numFmtId="167" fontId="5" fillId="0" borderId="13" xfId="0" applyNumberFormat="1" applyFont="1" applyBorder="1" applyAlignment="1" applyProtection="1">
      <alignment horizontal="right"/>
      <protection locked="0"/>
    </xf>
    <xf numFmtId="167" fontId="5" fillId="0" borderId="17" xfId="0" applyNumberFormat="1" applyFont="1" applyBorder="1" applyAlignment="1" applyProtection="1">
      <alignment horizontal="right"/>
      <protection locked="0"/>
    </xf>
    <xf numFmtId="167" fontId="5" fillId="0" borderId="19" xfId="0" applyNumberFormat="1" applyFont="1" applyBorder="1" applyAlignment="1" applyProtection="1">
      <alignment horizontal="right"/>
      <protection locked="0"/>
    </xf>
    <xf numFmtId="164" fontId="5" fillId="0" borderId="16" xfId="0" applyNumberFormat="1" applyFont="1" applyFill="1" applyBorder="1" applyAlignment="1" applyProtection="1">
      <alignment horizontal="center"/>
      <protection locked="0"/>
    </xf>
    <xf numFmtId="0" fontId="5" fillId="0" borderId="17" xfId="0" applyFont="1" applyFill="1" applyBorder="1" applyAlignment="1" applyProtection="1">
      <alignment horizontal="left" wrapText="1"/>
      <protection locked="0"/>
    </xf>
    <xf numFmtId="0" fontId="7" fillId="0" borderId="17" xfId="0" applyFont="1" applyFill="1" applyBorder="1" applyAlignment="1" applyProtection="1">
      <alignment horizontal="left" wrapText="1"/>
      <protection locked="0"/>
    </xf>
    <xf numFmtId="0" fontId="19" fillId="0" borderId="0" xfId="0" applyFont="1" applyFill="1" applyAlignment="1" applyProtection="1">
      <alignment horizontal="left" vertical="top"/>
      <protection locked="0"/>
    </xf>
    <xf numFmtId="43" fontId="19" fillId="0" borderId="0" xfId="0" applyNumberFormat="1" applyFont="1" applyFill="1" applyAlignment="1" applyProtection="1">
      <alignment horizontal="left" vertical="top"/>
      <protection locked="0"/>
    </xf>
    <xf numFmtId="0" fontId="20" fillId="0" borderId="0" xfId="0" applyFont="1" applyFill="1" applyAlignment="1" applyProtection="1">
      <alignment horizontal="left" vertical="top"/>
      <protection locked="0"/>
    </xf>
    <xf numFmtId="43" fontId="18" fillId="0" borderId="0" xfId="0" applyNumberFormat="1" applyFont="1" applyFill="1" applyAlignment="1" applyProtection="1">
      <alignment horizontal="left" vertical="top"/>
      <protection locked="0"/>
    </xf>
    <xf numFmtId="0" fontId="18" fillId="0" borderId="0" xfId="0" applyFont="1" applyFill="1" applyAlignment="1" applyProtection="1">
      <alignment horizontal="left" vertical="top"/>
      <protection locked="0"/>
    </xf>
    <xf numFmtId="166" fontId="7" fillId="4" borderId="23" xfId="0" applyNumberFormat="1" applyFont="1" applyFill="1" applyBorder="1" applyAlignment="1" applyProtection="1">
      <alignment horizontal="center"/>
      <protection locked="0"/>
    </xf>
    <xf numFmtId="166" fontId="12" fillId="5" borderId="11" xfId="0" applyNumberFormat="1" applyFont="1" applyFill="1" applyBorder="1" applyAlignment="1" applyProtection="1">
      <alignment horizontal="center"/>
      <protection locked="0"/>
    </xf>
    <xf numFmtId="166" fontId="8" fillId="0" borderId="15" xfId="0" applyNumberFormat="1" applyFont="1" applyBorder="1" applyAlignment="1" applyProtection="1">
      <alignment horizontal="center"/>
      <protection locked="0"/>
    </xf>
    <xf numFmtId="166" fontId="14" fillId="6" borderId="33" xfId="0" applyNumberFormat="1" applyFont="1" applyFill="1" applyBorder="1" applyAlignment="1" applyProtection="1">
      <alignment horizontal="center" vertical="center"/>
      <protection locked="0"/>
    </xf>
    <xf numFmtId="166" fontId="14" fillId="6" borderId="34" xfId="0" applyNumberFormat="1" applyFont="1" applyFill="1" applyBorder="1" applyAlignment="1" applyProtection="1">
      <alignment horizontal="center" vertical="center"/>
      <protection locked="0"/>
    </xf>
    <xf numFmtId="167" fontId="5" fillId="0" borderId="17" xfId="0" applyNumberFormat="1" applyFont="1" applyFill="1" applyBorder="1" applyAlignment="1" applyProtection="1">
      <alignment horizontal="right"/>
      <protection locked="0"/>
    </xf>
    <xf numFmtId="166" fontId="5" fillId="10" borderId="10" xfId="0" applyNumberFormat="1" applyFont="1" applyFill="1" applyBorder="1" applyAlignment="1" applyProtection="1">
      <alignment horizontal="right"/>
      <protection locked="0"/>
    </xf>
    <xf numFmtId="166" fontId="5" fillId="10" borderId="14" xfId="0" applyNumberFormat="1" applyFont="1" applyFill="1" applyBorder="1" applyAlignment="1" applyProtection="1">
      <alignment horizontal="right"/>
      <protection locked="0"/>
    </xf>
    <xf numFmtId="166" fontId="5" fillId="10" borderId="18" xfId="0" applyNumberFormat="1" applyFont="1" applyFill="1" applyBorder="1" applyAlignment="1" applyProtection="1">
      <alignment horizontal="right"/>
      <protection locked="0"/>
    </xf>
    <xf numFmtId="166" fontId="5" fillId="10" borderId="22" xfId="0" applyNumberFormat="1" applyFont="1" applyFill="1" applyBorder="1" applyAlignment="1" applyProtection="1">
      <alignment horizontal="right"/>
      <protection locked="0"/>
    </xf>
    <xf numFmtId="166" fontId="4" fillId="10" borderId="18" xfId="0" applyNumberFormat="1" applyFont="1" applyFill="1" applyBorder="1" applyAlignment="1" applyProtection="1">
      <alignment horizontal="right" shrinkToFit="1"/>
      <protection locked="0"/>
    </xf>
    <xf numFmtId="166" fontId="4" fillId="10" borderId="22" xfId="0" applyNumberFormat="1" applyFont="1" applyFill="1" applyBorder="1" applyAlignment="1" applyProtection="1">
      <alignment horizontal="right" shrinkToFi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66FF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abSelected="1" zoomScale="90" zoomScaleNormal="90" workbookViewId="0">
      <selection activeCell="H5" sqref="H5"/>
    </sheetView>
  </sheetViews>
  <sheetFormatPr defaultColWidth="9" defaultRowHeight="15"/>
  <cols>
    <col min="1" max="1" width="3.28515625" style="55" customWidth="1"/>
    <col min="2" max="2" width="45" style="56" bestFit="1" customWidth="1"/>
    <col min="3" max="3" width="4.7109375" style="56" customWidth="1"/>
    <col min="4" max="4" width="9.7109375" style="57" customWidth="1"/>
    <col min="5" max="5" width="11.85546875" style="58" customWidth="1"/>
    <col min="6" max="6" width="34.7109375" style="58" customWidth="1"/>
    <col min="7" max="7" width="9" style="49"/>
    <col min="8" max="8" width="19" style="49" bestFit="1" customWidth="1"/>
    <col min="9" max="16384" width="9" style="49"/>
  </cols>
  <sheetData>
    <row r="1" spans="1:6" s="1" customFormat="1" ht="24.95" customHeight="1">
      <c r="A1" s="61" t="s">
        <v>0</v>
      </c>
      <c r="B1" s="61"/>
      <c r="C1" s="61"/>
      <c r="D1" s="61"/>
      <c r="E1" s="61"/>
      <c r="F1" s="61"/>
    </row>
    <row r="2" spans="1:6" s="1" customFormat="1" ht="21.95" customHeight="1">
      <c r="A2" s="62" t="s">
        <v>1</v>
      </c>
      <c r="B2" s="63"/>
      <c r="C2" s="63"/>
      <c r="D2" s="63"/>
      <c r="E2" s="63"/>
      <c r="F2" s="63"/>
    </row>
    <row r="3" spans="1:6" s="1" customFormat="1" ht="12.75" customHeight="1">
      <c r="A3" s="64"/>
      <c r="B3" s="63"/>
      <c r="C3" s="63"/>
      <c r="D3" s="65" t="s">
        <v>2</v>
      </c>
      <c r="E3" s="63"/>
      <c r="F3" s="63"/>
    </row>
    <row r="4" spans="1:6" s="1" customFormat="1" ht="12.75" customHeight="1">
      <c r="A4" s="64"/>
      <c r="B4" s="64"/>
      <c r="C4" s="63"/>
      <c r="D4" s="65" t="s">
        <v>3</v>
      </c>
      <c r="E4" s="63"/>
      <c r="F4" s="63"/>
    </row>
    <row r="5" spans="1:6" s="1" customFormat="1" ht="12.75" customHeight="1">
      <c r="A5" s="65" t="s">
        <v>4</v>
      </c>
      <c r="B5" s="63"/>
      <c r="C5" s="63"/>
      <c r="D5" s="65" t="s">
        <v>5</v>
      </c>
      <c r="E5" s="63"/>
      <c r="F5" s="63"/>
    </row>
    <row r="6" spans="1:6" s="1" customFormat="1" ht="20.100000000000001" customHeight="1">
      <c r="A6" s="65" t="s">
        <v>6</v>
      </c>
      <c r="B6" s="63"/>
      <c r="C6" s="63"/>
      <c r="D6" s="65" t="s">
        <v>7</v>
      </c>
      <c r="E6" s="63"/>
      <c r="F6" s="63"/>
    </row>
    <row r="7" spans="1:6" s="1" customFormat="1" ht="6" customHeight="1" thickBot="1">
      <c r="A7" s="63"/>
      <c r="B7" s="63"/>
      <c r="C7" s="63"/>
      <c r="D7" s="63"/>
      <c r="E7" s="63"/>
      <c r="F7" s="63"/>
    </row>
    <row r="8" spans="1:6" s="1" customFormat="1" ht="28.5" customHeight="1" thickBot="1">
      <c r="A8" s="2" t="s">
        <v>8</v>
      </c>
      <c r="B8" s="3" t="s">
        <v>9</v>
      </c>
      <c r="C8" s="3" t="s">
        <v>10</v>
      </c>
      <c r="D8" s="3" t="s">
        <v>11</v>
      </c>
      <c r="E8" s="3" t="s">
        <v>12</v>
      </c>
      <c r="F8" s="3" t="s">
        <v>13</v>
      </c>
    </row>
    <row r="9" spans="1:6" s="1" customFormat="1" ht="12.75" customHeight="1" thickBot="1">
      <c r="A9" s="4" t="s">
        <v>14</v>
      </c>
      <c r="B9" s="5" t="s">
        <v>15</v>
      </c>
      <c r="C9" s="5" t="s">
        <v>16</v>
      </c>
      <c r="D9" s="5" t="s">
        <v>17</v>
      </c>
      <c r="E9" s="5" t="s">
        <v>18</v>
      </c>
      <c r="F9" s="5" t="s">
        <v>19</v>
      </c>
    </row>
    <row r="10" spans="1:6" s="1" customFormat="1" ht="15.75" thickBot="1">
      <c r="A10" s="6"/>
      <c r="B10" s="7"/>
      <c r="C10" s="7"/>
      <c r="D10" s="7"/>
      <c r="E10" s="7"/>
      <c r="F10" s="7"/>
    </row>
    <row r="11" spans="1:6" s="1" customFormat="1" ht="21" customHeight="1" thickBot="1">
      <c r="A11" s="8"/>
      <c r="B11" s="10" t="s">
        <v>20</v>
      </c>
      <c r="C11" s="9"/>
      <c r="D11" s="11"/>
      <c r="E11" s="12"/>
      <c r="F11" s="12"/>
    </row>
    <row r="12" spans="1:6" s="1" customFormat="1" ht="24.95" customHeight="1">
      <c r="A12" s="13">
        <v>1</v>
      </c>
      <c r="B12" s="15" t="s">
        <v>21</v>
      </c>
      <c r="C12" s="14" t="s">
        <v>22</v>
      </c>
      <c r="D12" s="84">
        <v>36</v>
      </c>
      <c r="E12" s="102" t="s">
        <v>49</v>
      </c>
      <c r="F12" s="16" t="e">
        <f>D12*E12</f>
        <v>#VALUE!</v>
      </c>
    </row>
    <row r="13" spans="1:6" s="1" customFormat="1" ht="24.95" customHeight="1">
      <c r="A13" s="17">
        <v>2</v>
      </c>
      <c r="B13" s="19" t="s">
        <v>23</v>
      </c>
      <c r="C13" s="18" t="s">
        <v>22</v>
      </c>
      <c r="D13" s="85">
        <v>144</v>
      </c>
      <c r="E13" s="103" t="s">
        <v>49</v>
      </c>
      <c r="F13" s="20" t="e">
        <f t="shared" ref="F13:F25" si="0">D13*E13</f>
        <v>#VALUE!</v>
      </c>
    </row>
    <row r="14" spans="1:6" s="1" customFormat="1" ht="24.95" customHeight="1">
      <c r="A14" s="21">
        <v>3</v>
      </c>
      <c r="B14" s="23" t="s">
        <v>24</v>
      </c>
      <c r="C14" s="22" t="s">
        <v>22</v>
      </c>
      <c r="D14" s="86">
        <v>36</v>
      </c>
      <c r="E14" s="104" t="s">
        <v>49</v>
      </c>
      <c r="F14" s="20" t="e">
        <f t="shared" si="0"/>
        <v>#VALUE!</v>
      </c>
    </row>
    <row r="15" spans="1:6" s="1" customFormat="1" ht="24.95" customHeight="1">
      <c r="A15" s="21">
        <v>4</v>
      </c>
      <c r="B15" s="23" t="s">
        <v>25</v>
      </c>
      <c r="C15" s="22" t="s">
        <v>22</v>
      </c>
      <c r="D15" s="86">
        <v>36</v>
      </c>
      <c r="E15" s="104" t="s">
        <v>49</v>
      </c>
      <c r="F15" s="20" t="e">
        <f t="shared" si="0"/>
        <v>#VALUE!</v>
      </c>
    </row>
    <row r="16" spans="1:6" s="1" customFormat="1" ht="24.95" customHeight="1">
      <c r="A16" s="21">
        <v>5</v>
      </c>
      <c r="B16" s="23" t="s">
        <v>26</v>
      </c>
      <c r="C16" s="22" t="s">
        <v>22</v>
      </c>
      <c r="D16" s="86">
        <v>36</v>
      </c>
      <c r="E16" s="104" t="s">
        <v>49</v>
      </c>
      <c r="F16" s="20" t="e">
        <f t="shared" si="0"/>
        <v>#VALUE!</v>
      </c>
    </row>
    <row r="17" spans="1:10" s="1" customFormat="1" ht="24.95" customHeight="1">
      <c r="A17" s="21">
        <v>6</v>
      </c>
      <c r="B17" s="23" t="s">
        <v>27</v>
      </c>
      <c r="C17" s="22" t="s">
        <v>28</v>
      </c>
      <c r="D17" s="86">
        <v>316.8</v>
      </c>
      <c r="E17" s="104" t="s">
        <v>49</v>
      </c>
      <c r="F17" s="20" t="e">
        <f t="shared" si="0"/>
        <v>#VALUE!</v>
      </c>
    </row>
    <row r="18" spans="1:10" s="24" customFormat="1" ht="24.95" customHeight="1">
      <c r="A18" s="21">
        <v>7</v>
      </c>
      <c r="B18" s="23" t="s">
        <v>29</v>
      </c>
      <c r="C18" s="22" t="s">
        <v>22</v>
      </c>
      <c r="D18" s="86">
        <v>36</v>
      </c>
      <c r="E18" s="104" t="s">
        <v>49</v>
      </c>
      <c r="F18" s="20" t="e">
        <f t="shared" si="0"/>
        <v>#VALUE!</v>
      </c>
    </row>
    <row r="19" spans="1:10" s="1" customFormat="1" ht="24.95" customHeight="1">
      <c r="A19" s="88">
        <v>8</v>
      </c>
      <c r="B19" s="90" t="s">
        <v>46</v>
      </c>
      <c r="C19" s="89" t="s">
        <v>22</v>
      </c>
      <c r="D19" s="101">
        <v>6</v>
      </c>
      <c r="E19" s="104" t="s">
        <v>49</v>
      </c>
      <c r="F19" s="20" t="e">
        <f t="shared" si="0"/>
        <v>#VALUE!</v>
      </c>
      <c r="G19" s="83"/>
    </row>
    <row r="20" spans="1:10" s="1" customFormat="1" ht="24.95" customHeight="1">
      <c r="A20" s="88">
        <v>9</v>
      </c>
      <c r="B20" s="90" t="s">
        <v>47</v>
      </c>
      <c r="C20" s="89" t="s">
        <v>22</v>
      </c>
      <c r="D20" s="101">
        <v>4</v>
      </c>
      <c r="E20" s="104" t="s">
        <v>49</v>
      </c>
      <c r="F20" s="20" t="e">
        <f t="shared" si="0"/>
        <v>#VALUE!</v>
      </c>
      <c r="G20" s="83"/>
    </row>
    <row r="21" spans="1:10" s="1" customFormat="1" ht="24.95" customHeight="1">
      <c r="A21" s="88">
        <v>10</v>
      </c>
      <c r="B21" s="90" t="s">
        <v>48</v>
      </c>
      <c r="C21" s="89" t="s">
        <v>22</v>
      </c>
      <c r="D21" s="101">
        <v>1</v>
      </c>
      <c r="E21" s="104" t="s">
        <v>49</v>
      </c>
      <c r="F21" s="20" t="e">
        <f t="shared" si="0"/>
        <v>#VALUE!</v>
      </c>
      <c r="G21" s="83"/>
    </row>
    <row r="22" spans="1:10" s="1" customFormat="1" ht="24.95" customHeight="1">
      <c r="A22" s="21">
        <v>11</v>
      </c>
      <c r="B22" s="23" t="s">
        <v>30</v>
      </c>
      <c r="C22" s="22" t="s">
        <v>22</v>
      </c>
      <c r="D22" s="86">
        <v>23</v>
      </c>
      <c r="E22" s="104" t="s">
        <v>49</v>
      </c>
      <c r="F22" s="20" t="e">
        <f t="shared" si="0"/>
        <v>#VALUE!</v>
      </c>
    </row>
    <row r="23" spans="1:10" s="1" customFormat="1" ht="24.95" customHeight="1">
      <c r="A23" s="21">
        <v>12</v>
      </c>
      <c r="B23" s="23" t="s">
        <v>31</v>
      </c>
      <c r="C23" s="22" t="s">
        <v>32</v>
      </c>
      <c r="D23" s="86">
        <v>1450</v>
      </c>
      <c r="E23" s="104" t="s">
        <v>49</v>
      </c>
      <c r="F23" s="20" t="e">
        <f t="shared" si="0"/>
        <v>#VALUE!</v>
      </c>
    </row>
    <row r="24" spans="1:10" s="1" customFormat="1" ht="24.95" customHeight="1">
      <c r="A24" s="21">
        <v>13</v>
      </c>
      <c r="B24" s="25" t="s">
        <v>33</v>
      </c>
      <c r="C24" s="22" t="s">
        <v>34</v>
      </c>
      <c r="D24" s="86">
        <v>1</v>
      </c>
      <c r="E24" s="104" t="s">
        <v>49</v>
      </c>
      <c r="F24" s="20" t="e">
        <f t="shared" si="0"/>
        <v>#VALUE!</v>
      </c>
      <c r="H24" s="26"/>
    </row>
    <row r="25" spans="1:10" s="1" customFormat="1" ht="24.95" customHeight="1">
      <c r="A25" s="27">
        <v>14</v>
      </c>
      <c r="B25" s="29" t="s">
        <v>35</v>
      </c>
      <c r="C25" s="28" t="s">
        <v>34</v>
      </c>
      <c r="D25" s="87">
        <v>1</v>
      </c>
      <c r="E25" s="105" t="s">
        <v>49</v>
      </c>
      <c r="F25" s="20" t="e">
        <f t="shared" si="0"/>
        <v>#VALUE!</v>
      </c>
    </row>
    <row r="26" spans="1:10" s="1" customFormat="1" ht="24.95" customHeight="1">
      <c r="A26" s="30"/>
      <c r="B26" s="32" t="s">
        <v>36</v>
      </c>
      <c r="C26" s="31"/>
      <c r="D26" s="33"/>
      <c r="E26" s="34"/>
      <c r="F26" s="96" t="e">
        <f>SUM(F12:F25)</f>
        <v>#VALUE!</v>
      </c>
      <c r="H26" s="91"/>
      <c r="I26" s="91"/>
      <c r="J26" s="91"/>
    </row>
    <row r="27" spans="1:10" s="1" customFormat="1" ht="24.95" customHeight="1">
      <c r="A27" s="35"/>
      <c r="B27" s="37" t="s">
        <v>37</v>
      </c>
      <c r="C27" s="36"/>
      <c r="D27" s="38"/>
      <c r="E27" s="39"/>
      <c r="F27" s="97" t="e">
        <f>F26</f>
        <v>#VALUE!</v>
      </c>
      <c r="H27" s="92"/>
      <c r="I27" s="91"/>
      <c r="J27" s="93"/>
    </row>
    <row r="28" spans="1:10" s="1" customFormat="1" ht="24.95" customHeight="1">
      <c r="A28" s="40"/>
      <c r="B28" s="42" t="s">
        <v>38</v>
      </c>
      <c r="C28" s="41"/>
      <c r="D28" s="43"/>
      <c r="E28" s="44"/>
      <c r="F28" s="98" t="e">
        <f>F27*0.21</f>
        <v>#VALUE!</v>
      </c>
      <c r="H28" s="92"/>
      <c r="I28" s="91"/>
      <c r="J28" s="91"/>
    </row>
    <row r="29" spans="1:10" s="1" customFormat="1" ht="30" customHeight="1" thickBot="1">
      <c r="A29" s="45"/>
      <c r="B29" s="47" t="s">
        <v>39</v>
      </c>
      <c r="C29" s="46"/>
      <c r="D29" s="48"/>
      <c r="E29" s="99" t="e">
        <f>SUM(F27:F28)</f>
        <v>#VALUE!</v>
      </c>
      <c r="F29" s="100"/>
      <c r="H29" s="92"/>
      <c r="I29" s="91"/>
      <c r="J29" s="91"/>
    </row>
    <row r="30" spans="1:10" s="1" customFormat="1" ht="30" customHeight="1">
      <c r="A30" s="49"/>
      <c r="B30" s="49"/>
      <c r="C30" s="50"/>
      <c r="D30" s="49"/>
      <c r="E30" s="49"/>
      <c r="F30" s="49"/>
      <c r="H30" s="92"/>
      <c r="I30" s="91"/>
      <c r="J30" s="91"/>
    </row>
    <row r="31" spans="1:10" ht="24" customHeight="1">
      <c r="A31" s="1"/>
      <c r="B31" s="1"/>
      <c r="C31" s="1"/>
      <c r="D31" s="1"/>
      <c r="E31" s="1"/>
      <c r="F31" s="1"/>
      <c r="H31" s="92"/>
      <c r="I31" s="91"/>
      <c r="J31" s="91"/>
    </row>
    <row r="32" spans="1:10" ht="20.100000000000001" customHeight="1">
      <c r="A32" s="1"/>
      <c r="B32" s="1"/>
      <c r="C32" s="1"/>
      <c r="D32" s="1"/>
      <c r="E32" s="1"/>
      <c r="F32" s="1"/>
      <c r="H32" s="92"/>
      <c r="I32" s="91"/>
      <c r="J32" s="91"/>
    </row>
    <row r="33" spans="1:10" ht="20.100000000000001" customHeight="1">
      <c r="A33" s="1"/>
      <c r="B33" s="1"/>
      <c r="C33" s="1"/>
      <c r="D33" s="1"/>
      <c r="E33" s="1"/>
      <c r="F33" s="1"/>
      <c r="H33" s="92"/>
      <c r="I33" s="91"/>
      <c r="J33" s="91"/>
    </row>
    <row r="34" spans="1:10" ht="20.100000000000001" customHeight="1">
      <c r="A34" s="1"/>
      <c r="B34" s="1"/>
      <c r="C34" s="1"/>
      <c r="D34" s="1"/>
      <c r="E34" s="1"/>
      <c r="F34" s="1"/>
      <c r="H34" s="92"/>
      <c r="I34" s="91"/>
      <c r="J34" s="91"/>
    </row>
    <row r="35" spans="1:10" ht="20.100000000000001" customHeight="1">
      <c r="A35" s="1"/>
      <c r="B35" s="1"/>
      <c r="C35" s="1"/>
      <c r="D35" s="1"/>
      <c r="E35" s="1"/>
      <c r="F35" s="1"/>
      <c r="H35" s="94"/>
      <c r="I35" s="95"/>
      <c r="J35" s="91"/>
    </row>
    <row r="36" spans="1:10" ht="20.100000000000001" customHeight="1">
      <c r="A36" s="51"/>
      <c r="B36" s="52"/>
      <c r="C36" s="52"/>
      <c r="D36" s="53"/>
      <c r="E36" s="54"/>
      <c r="F36" s="54"/>
      <c r="H36" s="91"/>
      <c r="I36" s="91"/>
      <c r="J36" s="91"/>
    </row>
    <row r="37" spans="1:10" ht="15" customHeight="1">
      <c r="H37" s="91"/>
      <c r="I37" s="91"/>
      <c r="J37" s="91"/>
    </row>
    <row r="38" spans="1:10" ht="20.100000000000001" customHeight="1">
      <c r="B38" s="59"/>
      <c r="F38" s="60"/>
      <c r="H38" s="92"/>
      <c r="I38" s="91"/>
      <c r="J38" s="91"/>
    </row>
    <row r="39" spans="1:10" ht="15" customHeight="1">
      <c r="H39" s="66"/>
      <c r="I39" s="66"/>
      <c r="J39" s="66"/>
    </row>
    <row r="40" spans="1:10" ht="24.95" customHeight="1">
      <c r="H40" s="66"/>
      <c r="I40" s="66"/>
      <c r="J40" s="66"/>
    </row>
    <row r="41" spans="1:10">
      <c r="H41" s="66"/>
      <c r="I41" s="66"/>
      <c r="J41" s="66"/>
    </row>
    <row r="42" spans="1:10">
      <c r="H42" s="66"/>
      <c r="I42" s="66"/>
      <c r="J42" s="66"/>
    </row>
    <row r="43" spans="1:10">
      <c r="H43" s="66"/>
      <c r="I43" s="66"/>
      <c r="J43" s="66"/>
    </row>
    <row r="44" spans="1:10">
      <c r="H44" s="66"/>
      <c r="I44" s="66"/>
      <c r="J44" s="66"/>
    </row>
    <row r="45" spans="1:10">
      <c r="H45" s="66"/>
      <c r="I45" s="66"/>
      <c r="J45" s="66"/>
    </row>
    <row r="46" spans="1:10">
      <c r="H46" s="66"/>
      <c r="I46" s="66"/>
      <c r="J46" s="66"/>
    </row>
    <row r="47" spans="1:10">
      <c r="H47" s="66"/>
      <c r="I47" s="66"/>
      <c r="J47" s="66"/>
    </row>
    <row r="48" spans="1:10">
      <c r="H48" s="66"/>
      <c r="I48" s="66"/>
      <c r="J48" s="66"/>
    </row>
    <row r="49" spans="8:10">
      <c r="H49" s="66"/>
      <c r="I49" s="66"/>
      <c r="J49" s="66"/>
    </row>
    <row r="50" spans="8:10">
      <c r="H50" s="66"/>
      <c r="I50" s="66"/>
      <c r="J50" s="66"/>
    </row>
    <row r="51" spans="8:10">
      <c r="H51" s="66"/>
      <c r="I51" s="66"/>
      <c r="J51" s="66"/>
    </row>
    <row r="52" spans="8:10">
      <c r="H52" s="66"/>
      <c r="I52" s="66"/>
      <c r="J52" s="66"/>
    </row>
  </sheetData>
  <mergeCells count="1">
    <mergeCell ref="E29:F29"/>
  </mergeCells>
  <pageMargins left="0.7" right="0.7" top="0.78740157499999996" bottom="0.78740157499999996" header="0.3" footer="0.3"/>
  <pageSetup paperSize="9" scale="77" orientation="landscape" r:id="rId1"/>
  <headerFooter>
    <oddHeader>&amp;LPříloha č. 7 - ZD k veřejné zakázce malého rozsahu "Oprava oken a fasády budovy ředitelství - Ústí nad Labem - II. etapa"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zoomScaleNormal="100" workbookViewId="0">
      <selection activeCell="J27" sqref="J27"/>
    </sheetView>
  </sheetViews>
  <sheetFormatPr defaultColWidth="9" defaultRowHeight="15"/>
  <cols>
    <col min="1" max="1" width="3.28515625" style="55" customWidth="1"/>
    <col min="2" max="2" width="50.85546875" style="56" customWidth="1"/>
    <col min="3" max="3" width="4.7109375" style="56" customWidth="1"/>
    <col min="4" max="4" width="9.7109375" style="57" customWidth="1"/>
    <col min="5" max="5" width="11.85546875" style="58" customWidth="1"/>
    <col min="6" max="6" width="30.5703125" style="58" customWidth="1"/>
    <col min="7" max="16384" width="9" style="49"/>
  </cols>
  <sheetData>
    <row r="1" spans="1:6" s="1" customFormat="1" ht="20.25">
      <c r="A1" s="67" t="s">
        <v>0</v>
      </c>
      <c r="B1" s="67"/>
      <c r="C1" s="67"/>
      <c r="D1" s="67"/>
      <c r="E1" s="67"/>
      <c r="F1" s="67"/>
    </row>
    <row r="2" spans="1:6" s="1" customFormat="1" ht="22.5">
      <c r="A2" s="68" t="s">
        <v>1</v>
      </c>
      <c r="B2" s="69"/>
      <c r="C2" s="69"/>
      <c r="D2" s="69"/>
      <c r="E2" s="69"/>
      <c r="F2" s="69"/>
    </row>
    <row r="3" spans="1:6" s="1" customFormat="1">
      <c r="A3" s="70"/>
      <c r="B3" s="69"/>
      <c r="C3" s="69"/>
      <c r="D3" s="71" t="s">
        <v>2</v>
      </c>
      <c r="E3" s="69"/>
      <c r="F3" s="69"/>
    </row>
    <row r="4" spans="1:6" s="1" customFormat="1">
      <c r="A4" s="70"/>
      <c r="B4" s="70"/>
      <c r="C4" s="69"/>
      <c r="D4" s="71" t="s">
        <v>3</v>
      </c>
      <c r="E4" s="69"/>
      <c r="F4" s="69"/>
    </row>
    <row r="5" spans="1:6" s="1" customFormat="1">
      <c r="A5" s="71" t="s">
        <v>4</v>
      </c>
      <c r="B5" s="69"/>
      <c r="C5" s="69"/>
      <c r="D5" s="71" t="s">
        <v>5</v>
      </c>
      <c r="E5" s="69"/>
      <c r="F5" s="69"/>
    </row>
    <row r="6" spans="1:6" s="1" customFormat="1">
      <c r="A6" s="74" t="s">
        <v>40</v>
      </c>
      <c r="B6" s="75"/>
      <c r="C6" s="69"/>
      <c r="D6" s="71" t="s">
        <v>7</v>
      </c>
      <c r="E6" s="69"/>
      <c r="F6" s="69"/>
    </row>
    <row r="7" spans="1:6" s="1" customFormat="1" ht="15.75" thickBot="1">
      <c r="A7" s="69"/>
      <c r="B7" s="69"/>
      <c r="C7" s="69"/>
      <c r="D7" s="69"/>
      <c r="E7" s="69"/>
      <c r="F7" s="69"/>
    </row>
    <row r="8" spans="1:6" s="1" customFormat="1" ht="23.25" thickBot="1">
      <c r="A8" s="2" t="s">
        <v>8</v>
      </c>
      <c r="B8" s="3" t="s">
        <v>9</v>
      </c>
      <c r="C8" s="3" t="s">
        <v>10</v>
      </c>
      <c r="D8" s="3" t="s">
        <v>11</v>
      </c>
      <c r="E8" s="3" t="s">
        <v>12</v>
      </c>
      <c r="F8" s="3" t="s">
        <v>13</v>
      </c>
    </row>
    <row r="9" spans="1:6" s="1" customFormat="1" ht="15.75" thickBot="1">
      <c r="A9" s="4" t="s">
        <v>14</v>
      </c>
      <c r="B9" s="5" t="s">
        <v>15</v>
      </c>
      <c r="C9" s="5" t="s">
        <v>16</v>
      </c>
      <c r="D9" s="5" t="s">
        <v>17</v>
      </c>
      <c r="E9" s="5" t="s">
        <v>18</v>
      </c>
      <c r="F9" s="5" t="s">
        <v>19</v>
      </c>
    </row>
    <row r="10" spans="1:6" s="1" customFormat="1" ht="15.75" thickBot="1">
      <c r="A10" s="6"/>
      <c r="B10" s="7"/>
      <c r="C10" s="7"/>
      <c r="D10" s="7"/>
      <c r="E10" s="7"/>
      <c r="F10" s="7"/>
    </row>
    <row r="11" spans="1:6" s="1" customFormat="1" ht="18.75" thickBot="1">
      <c r="A11" s="8"/>
      <c r="B11" s="10" t="s">
        <v>20</v>
      </c>
      <c r="C11" s="9"/>
      <c r="D11" s="11"/>
      <c r="E11" s="12"/>
      <c r="F11" s="12"/>
    </row>
    <row r="12" spans="1:6" s="72" customFormat="1" ht="12.75">
      <c r="A12" s="76">
        <v>6</v>
      </c>
      <c r="B12" s="23" t="s">
        <v>27</v>
      </c>
      <c r="C12" s="77" t="s">
        <v>28</v>
      </c>
      <c r="D12" s="78">
        <f>316.8+245</f>
        <v>561.79999999999995</v>
      </c>
      <c r="E12" s="106" t="s">
        <v>49</v>
      </c>
      <c r="F12" s="79" t="e">
        <f>D12*E12</f>
        <v>#VALUE!</v>
      </c>
    </row>
    <row r="13" spans="1:6" s="1" customFormat="1">
      <c r="A13" s="76">
        <v>14</v>
      </c>
      <c r="B13" s="23" t="s">
        <v>41</v>
      </c>
      <c r="C13" s="77" t="s">
        <v>32</v>
      </c>
      <c r="D13" s="78">
        <v>339</v>
      </c>
      <c r="E13" s="106" t="s">
        <v>49</v>
      </c>
      <c r="F13" s="79" t="e">
        <f t="shared" ref="F13:F20" si="0">D13*E13</f>
        <v>#VALUE!</v>
      </c>
    </row>
    <row r="14" spans="1:6" s="1" customFormat="1">
      <c r="A14" s="76">
        <v>15</v>
      </c>
      <c r="B14" s="23" t="s">
        <v>42</v>
      </c>
      <c r="C14" s="77" t="s">
        <v>34</v>
      </c>
      <c r="D14" s="78">
        <v>1</v>
      </c>
      <c r="E14" s="106" t="s">
        <v>49</v>
      </c>
      <c r="F14" s="79" t="e">
        <f t="shared" si="0"/>
        <v>#VALUE!</v>
      </c>
    </row>
    <row r="15" spans="1:6" s="1" customFormat="1">
      <c r="A15" s="76">
        <v>16</v>
      </c>
      <c r="B15" s="23" t="s">
        <v>43</v>
      </c>
      <c r="C15" s="77" t="s">
        <v>32</v>
      </c>
      <c r="D15" s="78">
        <v>370</v>
      </c>
      <c r="E15" s="106" t="s">
        <v>49</v>
      </c>
      <c r="F15" s="79" t="e">
        <f t="shared" si="0"/>
        <v>#VALUE!</v>
      </c>
    </row>
    <row r="16" spans="1:6" s="1" customFormat="1">
      <c r="A16" s="76">
        <v>17</v>
      </c>
      <c r="B16" s="23" t="s">
        <v>31</v>
      </c>
      <c r="C16" s="77" t="s">
        <v>32</v>
      </c>
      <c r="D16" s="78">
        <v>1450</v>
      </c>
      <c r="E16" s="106" t="s">
        <v>49</v>
      </c>
      <c r="F16" s="79" t="e">
        <f t="shared" si="0"/>
        <v>#VALUE!</v>
      </c>
    </row>
    <row r="17" spans="1:8" s="73" customFormat="1" ht="12.75">
      <c r="A17" s="76">
        <v>18</v>
      </c>
      <c r="B17" s="23" t="s">
        <v>44</v>
      </c>
      <c r="C17" s="77" t="s">
        <v>32</v>
      </c>
      <c r="D17" s="78">
        <v>4350</v>
      </c>
      <c r="E17" s="106" t="s">
        <v>49</v>
      </c>
      <c r="F17" s="79" t="e">
        <f t="shared" si="0"/>
        <v>#VALUE!</v>
      </c>
    </row>
    <row r="18" spans="1:8" s="1" customFormat="1">
      <c r="A18" s="76">
        <v>19</v>
      </c>
      <c r="B18" s="23" t="s">
        <v>45</v>
      </c>
      <c r="C18" s="77" t="s">
        <v>34</v>
      </c>
      <c r="D18" s="78">
        <v>1</v>
      </c>
      <c r="E18" s="106" t="s">
        <v>49</v>
      </c>
      <c r="F18" s="79" t="e">
        <f t="shared" si="0"/>
        <v>#VALUE!</v>
      </c>
    </row>
    <row r="19" spans="1:8" s="1" customFormat="1">
      <c r="A19" s="76">
        <v>21</v>
      </c>
      <c r="B19" s="25" t="s">
        <v>33</v>
      </c>
      <c r="C19" s="77" t="s">
        <v>34</v>
      </c>
      <c r="D19" s="78">
        <v>1</v>
      </c>
      <c r="E19" s="106" t="s">
        <v>49</v>
      </c>
      <c r="F19" s="79" t="e">
        <f t="shared" si="0"/>
        <v>#VALUE!</v>
      </c>
      <c r="H19" s="26"/>
    </row>
    <row r="20" spans="1:8" s="1" customFormat="1">
      <c r="A20" s="80">
        <v>22</v>
      </c>
      <c r="B20" s="29" t="s">
        <v>35</v>
      </c>
      <c r="C20" s="81" t="s">
        <v>34</v>
      </c>
      <c r="D20" s="82">
        <v>1</v>
      </c>
      <c r="E20" s="107" t="s">
        <v>49</v>
      </c>
      <c r="F20" s="79" t="e">
        <f t="shared" si="0"/>
        <v>#VALUE!</v>
      </c>
    </row>
    <row r="21" spans="1:8" s="1" customFormat="1">
      <c r="A21" s="30"/>
      <c r="B21" s="32" t="s">
        <v>36</v>
      </c>
      <c r="C21" s="31"/>
      <c r="D21" s="33"/>
      <c r="E21" s="34"/>
      <c r="F21" s="96" t="e">
        <f>SUM(F12:F20)</f>
        <v>#VALUE!</v>
      </c>
    </row>
    <row r="22" spans="1:8" s="1" customFormat="1" ht="18">
      <c r="A22" s="35"/>
      <c r="B22" s="37" t="s">
        <v>37</v>
      </c>
      <c r="C22" s="36"/>
      <c r="D22" s="38"/>
      <c r="E22" s="39"/>
      <c r="F22" s="97" t="e">
        <f>F21</f>
        <v>#VALUE!</v>
      </c>
    </row>
    <row r="23" spans="1:8" s="1" customFormat="1">
      <c r="A23" s="40"/>
      <c r="B23" s="42" t="s">
        <v>38</v>
      </c>
      <c r="C23" s="41"/>
      <c r="D23" s="43"/>
      <c r="E23" s="44"/>
      <c r="F23" s="98" t="e">
        <f>F22*0.21</f>
        <v>#VALUE!</v>
      </c>
    </row>
    <row r="24" spans="1:8" s="1" customFormat="1" ht="27.75" thickBot="1">
      <c r="A24" s="45"/>
      <c r="B24" s="47" t="s">
        <v>39</v>
      </c>
      <c r="C24" s="46"/>
      <c r="D24" s="48"/>
      <c r="E24" s="99" t="e">
        <f>SUM(F22:F23)</f>
        <v>#VALUE!</v>
      </c>
      <c r="F24" s="100"/>
    </row>
    <row r="25" spans="1:8" s="1" customFormat="1">
      <c r="A25" s="49"/>
      <c r="B25" s="49"/>
      <c r="C25" s="50"/>
      <c r="D25" s="49"/>
      <c r="E25" s="49"/>
      <c r="F25" s="49"/>
    </row>
    <row r="26" spans="1:8">
      <c r="A26" s="1"/>
      <c r="B26" s="1"/>
      <c r="C26" s="1"/>
      <c r="D26" s="1"/>
      <c r="E26" s="1"/>
      <c r="F26" s="1"/>
    </row>
    <row r="27" spans="1:8">
      <c r="A27" s="1"/>
      <c r="B27" s="1"/>
      <c r="C27" s="1"/>
      <c r="D27" s="1"/>
      <c r="E27" s="1"/>
      <c r="F27" s="1"/>
    </row>
    <row r="28" spans="1:8">
      <c r="A28" s="1"/>
      <c r="B28" s="1"/>
      <c r="C28" s="1"/>
      <c r="D28" s="1"/>
      <c r="E28" s="1"/>
      <c r="F28" s="1"/>
    </row>
    <row r="29" spans="1:8">
      <c r="A29" s="1"/>
      <c r="B29" s="1"/>
      <c r="C29" s="1"/>
      <c r="D29" s="1"/>
      <c r="E29" s="1"/>
      <c r="F29" s="1"/>
    </row>
    <row r="30" spans="1:8">
      <c r="A30" s="1"/>
      <c r="B30" s="1"/>
      <c r="C30" s="1"/>
      <c r="D30" s="1"/>
      <c r="E30" s="1"/>
      <c r="F30" s="1"/>
    </row>
    <row r="31" spans="1:8">
      <c r="A31" s="51"/>
      <c r="B31" s="52"/>
      <c r="C31" s="52"/>
      <c r="D31" s="53"/>
      <c r="E31" s="54"/>
      <c r="F31" s="54"/>
    </row>
    <row r="33" spans="2:6">
      <c r="B33" s="59"/>
      <c r="F33" s="60"/>
    </row>
  </sheetData>
  <mergeCells count="1">
    <mergeCell ref="E24:F24"/>
  </mergeCells>
  <pageMargins left="0.7" right="0.7" top="0.78740157499999996" bottom="0.78740157499999996" header="0.3" footer="0.3"/>
  <pageSetup paperSize="9" orientation="landscape" r:id="rId1"/>
  <ignoredErrors>
    <ignoredError sqref="F12:F20" evalError="1"/>
    <ignoredError sqref="A9 B9:F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Okna</vt:lpstr>
      <vt:lpstr>Fasáda</vt:lpstr>
      <vt:lpstr>Fasáda!Oblast_tisku</vt:lpstr>
      <vt:lpstr>Okna!Oblast_tisku</vt:lpstr>
    </vt:vector>
  </TitlesOfParts>
  <Company>VUAnCh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Pretschner</dc:creator>
  <cp:lastModifiedBy>Veronika Vavroušková</cp:lastModifiedBy>
  <cp:lastPrinted>2019-01-23T20:05:42Z</cp:lastPrinted>
  <dcterms:created xsi:type="dcterms:W3CDTF">2019-01-08T19:07:18Z</dcterms:created>
  <dcterms:modified xsi:type="dcterms:W3CDTF">2019-02-19T10:12:14Z</dcterms:modified>
</cp:coreProperties>
</file>